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8190" activeTab="0"/>
  </bookViews>
  <sheets>
    <sheet name="Feuil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<sst xmlns="http://schemas.openxmlformats.org/spreadsheetml/2006/main" count="55" uniqueCount="41">
  <si>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>GRILLE D'ANALYSE SMB</t>
  </si>
  <si>
    <t>Feuille N° .1/1.</t>
  </si>
  <si>
    <t>Description de l'activité: Prelèvement de colis</t>
  </si>
  <si>
    <t xml:space="preserve">Simple </t>
  </si>
  <si>
    <t>Composée</t>
  </si>
  <si>
    <t>Date…………………………</t>
  </si>
  <si>
    <t>Lieu: Entrepôt-Service Préparationde commande ……………………</t>
  </si>
  <si>
    <t>Auteur de l'analyse: ……………………………………….</t>
  </si>
  <si>
    <t>OPERATION</t>
  </si>
  <si>
    <t>Moyen</t>
  </si>
  <si>
    <t>Code</t>
  </si>
  <si>
    <t>T.S. unitaire</t>
  </si>
  <si>
    <t>Fréquence</t>
  </si>
  <si>
    <t>Distance</t>
  </si>
  <si>
    <t>T.O. de base</t>
  </si>
  <si>
    <t>Indice parcours/ roulage</t>
  </si>
  <si>
    <t>T.O. réel</t>
  </si>
  <si>
    <t>Coefficient de repos</t>
  </si>
  <si>
    <t>T.E.</t>
  </si>
  <si>
    <t>REPORT:</t>
  </si>
  <si>
    <t>Déplacement bureau-colis</t>
  </si>
  <si>
    <t>Prise colis au sol</t>
  </si>
  <si>
    <t>Déplacement avec colis</t>
  </si>
  <si>
    <t>Dépose des colis</t>
  </si>
  <si>
    <t>déplacement sans colis</t>
  </si>
  <si>
    <t>Retour au bureau</t>
  </si>
  <si>
    <t>Manut</t>
  </si>
  <si>
    <t>▬</t>
  </si>
  <si>
    <t>DMF</t>
  </si>
  <si>
    <t>MCP 13</t>
  </si>
  <si>
    <t>DMN</t>
  </si>
  <si>
    <t>MCD 23</t>
  </si>
  <si>
    <t>TOTAL:</t>
  </si>
  <si>
    <t>http://www.lomag-man.org</t>
  </si>
  <si>
    <t>Samedi 10/04/2004</t>
  </si>
  <si>
    <t>Voir doc. original PDF en page:</t>
  </si>
  <si>
    <t>Vous avez plusieures autres exemples de travaux à paramétrer à votre guise, et surtout faites des exercices en petits bloc et avec des configurations matériel</t>
  </si>
  <si>
    <t>ou de manutention vues lors de stage. Les temps que vous avez annotez en temps réel lors d'un stage pour des trajets en expédition par exemple (chargement</t>
  </si>
  <si>
    <t>d'une semis), faire des mini exercices, des simulations personnelles, etc..</t>
  </si>
  <si>
    <t>Les liens vers les autres page sont visibles ici:</t>
  </si>
  <si>
    <t>http://www.lomag-man.org/basesstandards_demanutention/lesstandards_demanutention.htm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</si>
</sst>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distributed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5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omag-man.org/" TargetMode="External" /><Relationship Id="rId3" Type="http://schemas.openxmlformats.org/officeDocument/2006/relationships/hyperlink" Target="http://www.lomag-man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47625</xdr:rowOff>
    </xdr:from>
    <xdr:to>
      <xdr:col>2</xdr:col>
      <xdr:colOff>142875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133600" y="8572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66675</xdr:rowOff>
    </xdr:from>
    <xdr:to>
      <xdr:col>5</xdr:col>
      <xdr:colOff>133350</xdr:colOff>
      <xdr:row>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333875" y="10382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57150</xdr:rowOff>
    </xdr:from>
    <xdr:to>
      <xdr:col>2</xdr:col>
      <xdr:colOff>171450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152650" y="866775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38100</xdr:rowOff>
    </xdr:from>
    <xdr:to>
      <xdr:col>2</xdr:col>
      <xdr:colOff>133350</xdr:colOff>
      <xdr:row>6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2143125" y="84772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3</xdr:row>
      <xdr:rowOff>85725</xdr:rowOff>
    </xdr:to>
    <xdr:pic>
      <xdr:nvPicPr>
        <xdr:cNvPr id="5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mag-man.org/" TargetMode="External" /><Relationship Id="rId2" Type="http://schemas.openxmlformats.org/officeDocument/2006/relationships/hyperlink" Target="http://www.lomag-man.org/basesstandards_demanutention/lesstandards_demanutention.htm" TargetMode="External" /><Relationship Id="rId3" Type="http://schemas.openxmlformats.org/officeDocument/2006/relationships/hyperlink" Target="http://www.lomag-man.org/basesstandards_demanutention/lesstandards_demanutention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C8" sqref="C8"/>
    </sheetView>
  </sheetViews>
  <sheetFormatPr defaultColWidth="11.421875" defaultRowHeight="12.75"/>
  <cols>
    <col min="1" max="1" width="21.8515625" style="0" customWidth="1"/>
    <col min="2" max="2" width="10.0039062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140625" style="0" customWidth="1"/>
    <col min="7" max="7" width="11.8515625" style="0" customWidth="1"/>
    <col min="9" max="9" width="10.421875" style="0" customWidth="1"/>
    <col min="10" max="10" width="11.00390625" style="0" customWidth="1"/>
    <col min="11" max="11" width="10.8515625" style="0" customWidth="1"/>
  </cols>
  <sheetData>
    <row r="1" spans="8:10" ht="12.75">
      <c r="H1" s="23" t="s">
        <v>33</v>
      </c>
      <c r="J1" t="s">
        <v>34</v>
      </c>
    </row>
    <row r="2" spans="1:11" ht="12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1</v>
      </c>
      <c r="K4" s="2"/>
    </row>
    <row r="5" spans="1:11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 t="s">
        <v>3</v>
      </c>
      <c r="C6" s="2"/>
      <c r="D6" s="2" t="s">
        <v>5</v>
      </c>
      <c r="E6" s="2"/>
      <c r="F6" s="2" t="s">
        <v>6</v>
      </c>
      <c r="G6" s="2"/>
      <c r="H6" s="2"/>
      <c r="I6" s="2"/>
      <c r="J6" s="2"/>
      <c r="K6" s="2"/>
    </row>
    <row r="7" spans="1:11" ht="12.75">
      <c r="A7" s="2"/>
      <c r="B7" s="2" t="s">
        <v>4</v>
      </c>
      <c r="C7" s="2"/>
      <c r="D7" s="2" t="s">
        <v>7</v>
      </c>
      <c r="E7" s="2"/>
      <c r="F7" s="2"/>
      <c r="G7" s="2"/>
      <c r="H7" s="2"/>
      <c r="I7" s="2"/>
      <c r="J7" s="2"/>
      <c r="K7" s="2"/>
    </row>
    <row r="8" spans="1:13" ht="12.75">
      <c r="A8" s="24" t="s">
        <v>35</v>
      </c>
      <c r="C8" s="23" t="s">
        <v>40</v>
      </c>
      <c r="F8" s="2"/>
      <c r="G8" s="2"/>
      <c r="H8" s="2"/>
      <c r="I8" s="2"/>
      <c r="J8" s="2"/>
      <c r="K8" s="2"/>
      <c r="L8" s="2"/>
      <c r="M8" s="2"/>
    </row>
    <row r="9" spans="1:11" ht="39.75" customHeigh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8" t="s">
        <v>15</v>
      </c>
      <c r="I9" s="7" t="s">
        <v>16</v>
      </c>
      <c r="J9" s="9" t="s">
        <v>17</v>
      </c>
      <c r="K9" s="7" t="s">
        <v>18</v>
      </c>
    </row>
    <row r="10" spans="1:11" ht="12.75">
      <c r="A10" s="6" t="s">
        <v>19</v>
      </c>
      <c r="B10" s="4"/>
      <c r="C10" s="4"/>
      <c r="D10" s="4"/>
      <c r="E10" s="4"/>
      <c r="F10" s="4"/>
      <c r="G10" s="1"/>
      <c r="H10" s="5"/>
      <c r="I10" s="1"/>
      <c r="J10" s="5"/>
      <c r="K10" s="1"/>
    </row>
    <row r="11" spans="1:11" ht="12.75">
      <c r="A11" s="10" t="s">
        <v>20</v>
      </c>
      <c r="B11" s="11" t="s">
        <v>26</v>
      </c>
      <c r="C11" s="11" t="s">
        <v>28</v>
      </c>
      <c r="D11" s="3">
        <v>1.18</v>
      </c>
      <c r="E11" s="3">
        <v>1</v>
      </c>
      <c r="F11" s="3">
        <v>57</v>
      </c>
      <c r="G11" s="11">
        <f>F11*D11</f>
        <v>67.25999999999999</v>
      </c>
      <c r="H11" s="13" t="s">
        <v>27</v>
      </c>
      <c r="I11" s="11">
        <f aca="true" t="shared" si="0" ref="I11:I16">G11</f>
        <v>67.25999999999999</v>
      </c>
      <c r="J11" s="15">
        <v>0.12</v>
      </c>
      <c r="K11" s="21">
        <f>67.26+I11*J11</f>
        <v>75.33120000000001</v>
      </c>
    </row>
    <row r="12" spans="1:11" ht="12.75">
      <c r="A12" s="10" t="s">
        <v>21</v>
      </c>
      <c r="B12" s="13" t="s">
        <v>27</v>
      </c>
      <c r="C12" s="11" t="s">
        <v>29</v>
      </c>
      <c r="D12" s="3">
        <v>13</v>
      </c>
      <c r="E12" s="3">
        <v>30</v>
      </c>
      <c r="F12" s="3"/>
      <c r="G12" s="11">
        <f>E12*D12</f>
        <v>390</v>
      </c>
      <c r="H12" s="13" t="s">
        <v>27</v>
      </c>
      <c r="I12" s="11">
        <f t="shared" si="0"/>
        <v>390</v>
      </c>
      <c r="J12" s="15">
        <v>0.15</v>
      </c>
      <c r="K12" s="21">
        <f>390+I12*J12</f>
        <v>448.5</v>
      </c>
    </row>
    <row r="13" spans="1:11" ht="12.75">
      <c r="A13" s="10" t="s">
        <v>22</v>
      </c>
      <c r="B13" s="12" t="s">
        <v>27</v>
      </c>
      <c r="C13" s="11" t="s">
        <v>30</v>
      </c>
      <c r="D13" s="3">
        <v>1.34</v>
      </c>
      <c r="E13" s="3">
        <v>30</v>
      </c>
      <c r="F13" s="3">
        <v>12</v>
      </c>
      <c r="G13" s="11">
        <f>E13*D13*F13</f>
        <v>482.40000000000003</v>
      </c>
      <c r="H13" s="13" t="s">
        <v>27</v>
      </c>
      <c r="I13" s="11">
        <f t="shared" si="0"/>
        <v>482.40000000000003</v>
      </c>
      <c r="J13" s="15">
        <v>0.15</v>
      </c>
      <c r="K13" s="21">
        <f>482.4+I13*J13</f>
        <v>554.76</v>
      </c>
    </row>
    <row r="14" spans="1:11" ht="12.75">
      <c r="A14" s="10" t="s">
        <v>23</v>
      </c>
      <c r="B14" s="12" t="s">
        <v>27</v>
      </c>
      <c r="C14" s="14" t="s">
        <v>31</v>
      </c>
      <c r="D14" s="3">
        <v>8</v>
      </c>
      <c r="E14" s="3">
        <v>30</v>
      </c>
      <c r="F14" s="3"/>
      <c r="G14" s="11">
        <f>D14*E14</f>
        <v>240</v>
      </c>
      <c r="H14" s="13" t="s">
        <v>27</v>
      </c>
      <c r="I14" s="11">
        <f t="shared" si="0"/>
        <v>240</v>
      </c>
      <c r="J14" s="15">
        <v>0.15</v>
      </c>
      <c r="K14" s="21">
        <f>240+I14*J14</f>
        <v>276</v>
      </c>
    </row>
    <row r="15" spans="1:11" ht="12.75">
      <c r="A15" s="10" t="s">
        <v>24</v>
      </c>
      <c r="B15" s="12" t="s">
        <v>27</v>
      </c>
      <c r="C15" s="11" t="s">
        <v>28</v>
      </c>
      <c r="D15" s="3">
        <v>1.18</v>
      </c>
      <c r="E15" s="3">
        <v>29</v>
      </c>
      <c r="F15" s="3">
        <v>12</v>
      </c>
      <c r="G15" s="11">
        <f>E15*D15*F15</f>
        <v>410.64</v>
      </c>
      <c r="H15" s="13" t="s">
        <v>27</v>
      </c>
      <c r="I15" s="11">
        <f t="shared" si="0"/>
        <v>410.64</v>
      </c>
      <c r="J15" s="15">
        <v>0.12</v>
      </c>
      <c r="K15" s="21">
        <f>410.64+I15*J15</f>
        <v>459.91679999999997</v>
      </c>
    </row>
    <row r="16" spans="1:11" ht="12.75">
      <c r="A16" s="10" t="s">
        <v>25</v>
      </c>
      <c r="B16" s="12" t="s">
        <v>27</v>
      </c>
      <c r="C16" s="11" t="s">
        <v>28</v>
      </c>
      <c r="D16" s="3">
        <v>1.18</v>
      </c>
      <c r="E16" s="3">
        <v>1</v>
      </c>
      <c r="F16" s="3">
        <v>69</v>
      </c>
      <c r="G16" s="11">
        <f>E16*D16*F16</f>
        <v>81.42</v>
      </c>
      <c r="H16" s="13" t="s">
        <v>27</v>
      </c>
      <c r="I16" s="11">
        <f t="shared" si="0"/>
        <v>81.42</v>
      </c>
      <c r="J16" s="15">
        <v>0.12</v>
      </c>
      <c r="K16" s="21">
        <f>81.42+I16*J16</f>
        <v>91.1904</v>
      </c>
    </row>
    <row r="17" spans="1:11" ht="12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 thickBo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3.5" thickBot="1">
      <c r="A28" s="17" t="s">
        <v>32</v>
      </c>
      <c r="B28" s="18"/>
      <c r="C28" s="18"/>
      <c r="D28" s="18"/>
      <c r="E28" s="18"/>
      <c r="F28" s="18"/>
      <c r="G28" s="19">
        <f>SUM(G11:G27)</f>
        <v>1671.7200000000003</v>
      </c>
      <c r="H28" s="18"/>
      <c r="I28" s="19">
        <f>G28</f>
        <v>1671.7200000000003</v>
      </c>
      <c r="J28" s="18"/>
      <c r="K28" s="20">
        <f>SUM(K11:K27)</f>
        <v>1905.6983999999998</v>
      </c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5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5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 t="s">
        <v>38</v>
      </c>
      <c r="B32" s="2"/>
      <c r="C32" s="2"/>
      <c r="D32" s="2"/>
      <c r="E32" s="2"/>
      <c r="F32" s="2" t="s">
        <v>39</v>
      </c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4" t="s">
        <v>35</v>
      </c>
      <c r="C34" s="23" t="s">
        <v>40</v>
      </c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1">
    <mergeCell ref="A2:K2"/>
  </mergeCells>
  <hyperlinks>
    <hyperlink ref="H1" r:id="rId1" display="http://www.lomag-man.org"/>
    <hyperlink ref="C34" r:id="rId2" display="http://www.lomag-man.org/basesstandards_demanutention/lesstandards_demanutention.htm"/>
    <hyperlink ref="C8" r:id="rId3" display="http://www.lomag-man.org/basesstandards_demanutention/lesstandards_demanutention.htm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grilleanalysesmb_doc-de-base</dc:title>
  <dc:subject/>
  <dc:creator>ngoy</dc:creator>
  <cp:keywords/>
  <dc:description/>
  <cp:lastModifiedBy>ngoy</cp:lastModifiedBy>
  <cp:lastPrinted>2004-04-10T13:21:48Z</cp:lastPrinted>
  <dcterms:created xsi:type="dcterms:W3CDTF">2004-04-10T11:42:07Z</dcterms:created>
  <dcterms:modified xsi:type="dcterms:W3CDTF">2004-04-10T14:27:06Z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